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3er TRIMESTRE\SIRET\"/>
    </mc:Choice>
  </mc:AlternateContent>
  <bookViews>
    <workbookView xWindow="-108" yWindow="-108" windowWidth="23256" windowHeight="12456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ACT!$A$1:$E$220</definedName>
    <definedName name="_xlnm.Print_Area" localSheetId="6">Conciliacion_Eg!$A$1:$E$48</definedName>
    <definedName name="_xlnm.Print_Area" localSheetId="5">Conciliacion_Ig!$A$1:$E$30</definedName>
    <definedName name="_xlnm.Print_Area" localSheetId="4">EFE!$A$1:$E$152</definedName>
    <definedName name="_xlnm.Print_Area" localSheetId="2">ESF!$A$1:$H$180</definedName>
    <definedName name="_xlnm.Print_Area" localSheetId="0">'Notas a los Edos Financieros'!$A$1:$D$59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<sst xmlns="http://schemas.openxmlformats.org/spreadsheetml/2006/main" count="907" uniqueCount="613">
  <si>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</si>
  <si>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</si>
  <si>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</si>
  <si>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</si>
  <si>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</si>
  <si>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</si>
  <si>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</si>
  <si>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</si>
  <si>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</si>
  <si>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</si>
  <si>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</si>
  <si>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</si>
  <si>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</si>
  <si>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</si>
  <si>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</si>
  <si>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</si>
  <si>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</si>
  <si>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</si>
  <si>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</si>
  <si>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</si>
  <si>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</si>
  <si>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</si>
  <si>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</si>
  <si>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</si>
  <si>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</si>
  <si>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</si>
  <si>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</si>
  <si>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</si>
  <si>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</si>
  <si>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</si>
  <si>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</si>
  <si>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</si>
  <si>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</si>
  <si>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</si>
  <si>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</si>
  <si>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</si>
  <si>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</si>
  <si>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</si>
  <si>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</si>
  <si>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</si>
  <si>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</si>
  <si>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</si>
  <si>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</si>
  <si>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</si>
  <si>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</si>
  <si>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</si>
  <si>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</si>
  <si>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</si>
  <si>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</si>
  <si>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</si>
  <si>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</si>
  <si>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</si>
  <si>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</si>
  <si>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</si>
  <si>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</si>
  <si>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</si>
  <si>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</si>
  <si>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</si>
  <si>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</si>
  <si>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</si>
  <si>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</si>
  <si>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</si>
  <si>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</si>
  <si>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</si>
  <si>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</si>
  <si>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</si>
  <si>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</si>
  <si>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</si>
  <si>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</si>
  <si>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</si>
  <si>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</si>
  <si>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</si>
  <si>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</si>
  <si>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</si>
  <si>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</si>
  <si>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</si>
  <si>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</si>
  <si>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</si>
  <si>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</si>
  <si>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</si>
  <si>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</si>
  <si>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</si>
  <si>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</si>
  <si>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</si>
  <si>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</si>
  <si>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</si>
  <si>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</si>
  <si>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</si>
  <si>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</si>
  <si>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</si>
  <si>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</si>
  <si>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</si>
  <si>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</si>
  <si>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</si>
  <si>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</si>
  <si>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</si>
  <si>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</si>
  <si>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</si>
  <si>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</si>
  <si>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</si>
  <si>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</si>
  <si>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</si>
  <si>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</si>
  <si>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</si>
  <si>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</si>
  <si>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</si>
  <si>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</si>
  <si>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</si>
  <si>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</si>
  <si>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</si>
  <si>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</si>
  <si>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</si>
  <si>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</si>
  <si>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</si>
  <si>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</si>
  <si>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</si>
  <si>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</si>
  <si>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</si>
  <si>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</si>
  <si>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</si>
  <si>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</si>
  <si>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</si>
  <si>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</si>
  <si>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</si>
  <si>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</si>
  <si>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</si>
  <si>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</si>
  <si>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</si>
  <si>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</si>
  <si>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</si>
  <si>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</si>
  <si>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</si>
  <si>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</si>
  <si>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</si>
  <si>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</si>
  <si>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</si>
  <si>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</si>
  <si>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</si>
  <si>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</si>
  <si>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</si>
  <si>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</si>
  <si>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</si>
  <si>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</si>
  <si>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</si>
  <si>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</si>
  <si>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</si>
  <si>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</si>
  <si>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</si>
  <si>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</si>
  <si>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</si>
  <si>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</si>
  <si>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</si>
  <si>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</si>
  <si>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</si>
  <si>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</si>
  <si>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</si>
  <si>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</si>
  <si>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</si>
  <si>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</si>
  <si>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</si>
  <si>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</si>
  <si>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</si>
  <si>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</si>
  <si>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</si>
  <si>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</si>
  <si>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</si>
  <si>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</si>
  <si>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</si>
  <si>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</si>
  <si>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</si>
  <si>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</si>
  <si>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</si>
  <si>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</si>
  <si>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</si>
  <si>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</si>
  <si>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</si>
  <si>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</si>
  <si>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</si>
  <si>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</si>
  <si>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</si>
  <si>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</si>
  <si>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</si>
  <si>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</si>
  <si>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</si>
  <si>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</si>
  <si>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</si>
  <si>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</si>
  <si>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</si>
  <si>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</si>
  <si>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</si>
  <si>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</si>
  <si>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</si>
  <si>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</si>
  <si>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</si>
  <si>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</si>
  <si>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</si>
  <si>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</si>
  <si>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</si>
  <si>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</si>
  <si>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</si>
  <si>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</si>
  <si>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</si>
  <si>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</si>
  <si>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</si>
  <si>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</si>
  <si>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</si>
  <si>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</si>
  <si>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</si>
  <si>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</si>
  <si>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</si>
  <si>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</si>
  <si>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</si>
  <si>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</si>
  <si>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</si>
  <si>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</si>
  <si>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</si>
  <si>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</si>
  <si>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</si>
  <si>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</si>
  <si>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</si>
  <si>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</si>
  <si>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</si>
  <si>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</si>
  <si>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</si>
  <si>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</si>
  <si>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</si>
  <si>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</si>
  <si>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</si>
  <si>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</si>
  <si>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</si>
  <si>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</si>
  <si>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</si>
  <si>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</si>
  <si>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</si>
  <si>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</si>
  <si>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</si>
  <si>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</si>
  <si>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</si>
  <si>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</si>
  <si>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</si>
  <si>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</si>
  <si>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</si>
  <si>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</si>
  <si>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</si>
  <si>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</si>
  <si>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</si>
  <si>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</si>
  <si>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</si>
  <si>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</si>
  <si>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</si>
  <si>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</si>
  <si>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</si>
  <si>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</si>
  <si>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</si>
  <si>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</si>
  <si>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</si>
  <si>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</si>
  <si>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</si>
  <si>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</si>
  <si>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</si>
  <si>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</si>
  <si>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</si>
  <si>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</si>
  <si>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</si>
  <si>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</si>
  <si>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</si>
  <si>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</si>
  <si>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</si>
  <si>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</si>
  <si>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</si>
  <si>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</si>
  <si>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</si>
  <si>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</si>
  <si>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</si>
  <si>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</si>
  <si>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</si>
  <si>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</si>
  <si>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</si>
  <si>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</si>
  <si>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</si>
  <si>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</si>
  <si>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</si>
  <si>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</si>
  <si>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</si>
  <si>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</si>
  <si>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</si>
  <si>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</si>
  <si>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</si>
  <si>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</si>
  <si>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</si>
  <si>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</si>
  <si>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</si>
  <si>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</si>
  <si>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</si>
  <si>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</si>
  <si>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</si>
  <si>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</si>
  <si>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</si>
  <si>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</si>
  <si>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</si>
  <si>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</si>
  <si>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</si>
  <si>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</si>
  <si>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</si>
  <si>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</si>
  <si>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</si>
  <si>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</si>
  <si>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</si>
  <si>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</si>
  <si>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</si>
  <si>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</si>
  <si>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</si>
  <si>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</si>
  <si>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</si>
  <si>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</si>
  <si>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</si>
  <si>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</si>
  <si>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</si>
  <si>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</si>
  <si>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</si>
  <si>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</si>
  <si>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</si>
  <si>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</si>
  <si>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</si>
  <si>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</si>
  <si>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</si>
  <si>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</si>
  <si>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</si>
  <si>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</si>
  <si>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</si>
  <si>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</si>
  <si>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</si>
  <si>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</si>
  <si>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</si>
  <si>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</si>
  <si>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</si>
  <si>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</si>
  <si>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</si>
  <si>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</si>
  <si>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</si>
  <si>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</si>
  <si>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</si>
  <si>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</si>
  <si>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</si>
  <si>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</si>
  <si>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</si>
  <si>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</si>
  <si>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</si>
  <si>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</si>
  <si>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</si>
  <si>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</si>
  <si>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</si>
  <si>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</si>
  <si>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</si>
  <si>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</si>
  <si>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</si>
  <si>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</si>
  <si>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</si>
  <si>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</si>
  <si>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</si>
  <si>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</si>
  <si>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</si>
  <si>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</si>
  <si>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</si>
  <si>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</si>
  <si>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</si>
  <si>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</si>
  <si>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</si>
  <si>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</si>
  <si>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</si>
  <si>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</si>
  <si>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</si>
  <si>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</si>
  <si>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</si>
  <si>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</si>
  <si>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</si>
  <si>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</si>
  <si>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</si>
  <si>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</si>
  <si>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</si>
  <si>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</si>
  <si>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</si>
  <si>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</si>
  <si>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</si>
  <si>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</si>
  <si>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</si>
  <si>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</si>
  <si>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</si>
  <si>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</si>
  <si>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</si>
  <si>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</si>
  <si>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</si>
  <si>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</si>
  <si>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</si>
  <si>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</si>
  <si>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</si>
  <si>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</si>
  <si>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</si>
  <si>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</si>
  <si>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</si>
  <si>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</si>
  <si>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</si>
  <si>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</si>
  <si>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</si>
  <si>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</si>
  <si>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</si>
  <si>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</si>
  <si>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</si>
  <si>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</si>
  <si>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</si>
  <si>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</si>
  <si>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</si>
  <si>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</si>
  <si>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</si>
  <si>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</si>
  <si>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</si>
  <si>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</si>
  <si>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</si>
  <si>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</si>
  <si>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</si>
  <si>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</si>
  <si>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</si>
  <si>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</si>
  <si>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</si>
  <si>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</si>
  <si>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</si>
  <si>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</si>
  <si>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</si>
  <si>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</si>
  <si>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</si>
  <si>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</si>
  <si>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</si>
  <si>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</si>
  <si>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</si>
  <si>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</si>
  <si>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</si>
  <si>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</si>
  <si>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</si>
  <si>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</si>
  <si>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</si>
  <si>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</si>
  <si>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</si>
  <si>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</si>
  <si>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</si>
  <si>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</si>
  <si>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</si>
  <si>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</si>
  <si>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</si>
  <si>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</si>
  <si>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</si>
  <si>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</si>
  <si>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</si>
  <si>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</si>
  <si>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</si>
  <si>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</si>
  <si>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</si>
  <si>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</si>
  <si>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</si>
  <si>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</si>
  <si>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</si>
  <si>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</si>
  <si>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</si>
  <si>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</si>
  <si>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</si>
  <si>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</si>
  <si>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</si>
  <si>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</si>
  <si>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</si>
  <si>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</si>
  <si>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</si>
  <si>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</si>
  <si>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</si>
  <si>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</si>
  <si>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</si>
  <si>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</si>
  <si>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</si>
  <si>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</si>
  <si>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</si>
  <si>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</si>
  <si>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</si>
  <si>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</si>
  <si>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</si>
  <si>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</si>
  <si>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</si>
  <si>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</si>
  <si>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</si>
  <si>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</si>
  <si>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</si>
  <si>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</si>
  <si>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</si>
  <si>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</si>
  <si>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</si>
  <si>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</si>
  <si>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</si>
  <si>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</si>
  <si>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</si>
  <si>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</si>
  <si>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</si>
  <si>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</si>
  <si>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</si>
  <si>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</si>
  <si>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</si>
  <si>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</si>
  <si>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</si>
  <si>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</si>
  <si>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</si>
  <si>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</si>
  <si>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</si>
  <si>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</si>
  <si>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</si>
  <si>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</si>
  <si>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</si>
  <si>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</si>
  <si>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</si>
  <si>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</si>
  <si>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</si>
  <si>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</si>
  <si>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</si>
  <si>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</si>
  <si>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</si>
  <si>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</si>
  <si>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</si>
  <si>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</si>
  <si>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</si>
  <si>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</si>
  <si>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</si>
  <si>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</si>
  <si>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</si>
  <si>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</si>
  <si>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</si>
  <si>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</si>
  <si>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</si>
  <si>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</si>
  <si>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</si>
  <si>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</si>
  <si>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</si>
  <si>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</si>
  <si>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</si>
  <si>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</si>
  <si>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</si>
  <si>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</si>
  <si>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</si>
  <si>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</si>
  <si>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</si>
  <si>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</si>
  <si>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</si>
  <si>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</si>
  <si>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</si>
  <si>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</si>
  <si>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</si>
  <si>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</si>
  <si>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</si>
  <si>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</si>
  <si>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</si>
  <si>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</si>
  <si>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</si>
  <si>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</si>
  <si>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</si>
  <si>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</si>
  <si>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</si>
  <si>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</si>
  <si>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</si>
  <si>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</si>
  <si>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</si>
  <si>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</si>
  <si>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</si>
  <si>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</si>
  <si>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</si>
  <si>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</si>
  <si>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</si>
  <si>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</si>
  <si>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</si>
  <si>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</si>
  <si>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</si>
  <si>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</si>
  <si>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</si>
  <si>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</si>
  <si>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</si>
  <si>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</si>
  <si>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</si>
  <si>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</si>
  <si>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</si>
  <si>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</si>
  <si>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</si>
  <si>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</si>
  <si>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</si>
  <si>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</si>
  <si>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</si>
  <si>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</si>
  <si>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</si>
  <si>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</si>
  <si>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</si>
  <si>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</si>
  <si>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</si>
  <si>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</si>
  <si>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</si>
  <si>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</si>
  <si>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</si>
  <si>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</si>
  <si>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</si>
  <si>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Acámbaro, Guanajuato</t>
  </si>
  <si>
    <t>Del 1 de Enero al 30 de Septiembre de 2024</t>
  </si>
  <si>
    <t>CUENTAS DE ORDEN PRESUPUESTARIO</t>
  </si>
  <si>
    <t xml:space="preserve">      ______________________________________</t>
  </si>
  <si>
    <t xml:space="preserve">   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</si>
  <si>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</si>
  <si>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</si>
  <si>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</si>
  <si>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</si>
  <si>
    <t xml:space="preserve">                Mtra. Yazmin Romero Corral</t>
  </si>
  <si>
    <t xml:space="preserve">           Directora del Sistema Municipal DIF</t>
  </si>
  <si>
    <t xml:space="preserve">         C.P. Blanca Aurelia Ortega Garcia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</si>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</sst>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8"/>
  <sheetViews>
    <sheetView zoomScaleNormal="100" zoomScaleSheetLayoutView="100" workbookViewId="0">
      <pane ySplit="5" topLeftCell="A28" activePane="bottomLeft" state="frozen"/>
      <selection activeCell="A14" sqref="A14:B14"/>
      <selection pane="bottomLeft" activeCell="B56" sqref="B56:B58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2" t="s">
        <v>600</v>
      </c>
      <c r="B1" s="163"/>
      <c r="C1" s="115" t="s">
        <v>494</v>
      </c>
      <c r="D1" s="116">
        <v>2024</v>
      </c>
    </row>
    <row r="2" spans="1:4" ht="16.2" customHeight="1" x14ac:dyDescent="0.2">
      <c r="A2" s="164" t="s">
        <v>493</v>
      </c>
      <c r="B2" s="165"/>
      <c r="C2" s="10" t="s">
        <v>495</v>
      </c>
      <c r="D2" s="117" t="s">
        <v>500</v>
      </c>
    </row>
    <row r="3" spans="1:4" ht="16.2" customHeight="1" x14ac:dyDescent="0.2">
      <c r="A3" s="166" t="s">
        <v>601</v>
      </c>
      <c r="B3" s="167"/>
      <c r="C3" s="10" t="s">
        <v>496</v>
      </c>
      <c r="D3" s="118">
        <v>3</v>
      </c>
    </row>
    <row r="4" spans="1:4" ht="16.2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  <row r="50" spans="2:2" x14ac:dyDescent="0.2">
      <c r="B50" s="1" t="s">
        <v>603</v>
      </c>
    </row>
    <row r="51" spans="2:2" x14ac:dyDescent="0.2">
      <c r="B51" s="1" t="s">
        <v>609</v>
      </c>
    </row>
    <row r="52" spans="2:2" x14ac:dyDescent="0.2">
      <c r="B52" s="1" t="s">
        <v>610</v>
      </c>
    </row>
    <row r="56" spans="2:2" x14ac:dyDescent="0.2">
      <c r="B56" s="1" t="s">
        <v>604</v>
      </c>
    </row>
    <row r="57" spans="2:2" x14ac:dyDescent="0.2">
      <c r="B57" s="1" t="s">
        <v>611</v>
      </c>
    </row>
    <row r="58" spans="2:2" x14ac:dyDescent="0.2">
      <c r="B58" s="1" t="s">
        <v>608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0"/>
  <sheetViews>
    <sheetView topLeftCell="A214" zoomScaleNormal="100" workbookViewId="0">
      <selection activeCell="A218" sqref="A218:D220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2.5546875" style="14" customWidth="1"/>
    <col min="6" max="16384" width="9.109375" style="14"/>
  </cols>
  <sheetData>
    <row r="1" spans="1:5" s="20" customFormat="1" ht="13.8" customHeight="1" x14ac:dyDescent="0.3">
      <c r="A1" s="165" t="s">
        <v>612</v>
      </c>
      <c r="B1" s="165"/>
      <c r="C1" s="165"/>
      <c r="D1" s="10" t="s">
        <v>497</v>
      </c>
      <c r="E1" s="19">
        <v>2024</v>
      </c>
    </row>
    <row r="2" spans="1:5" s="11" customFormat="1" ht="10.199999999999999" customHeight="1" x14ac:dyDescent="0.3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2" customHeight="1" x14ac:dyDescent="0.3">
      <c r="A3" s="165" t="s">
        <v>601</v>
      </c>
      <c r="B3" s="165"/>
      <c r="C3" s="165"/>
      <c r="D3" s="10" t="s">
        <v>499</v>
      </c>
      <c r="E3" s="19">
        <v>3</v>
      </c>
    </row>
    <row r="4" spans="1:5" s="11" customFormat="1" ht="14.4" customHeight="1" x14ac:dyDescent="0.3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6" spans="1:5" ht="3.6" customHeight="1" x14ac:dyDescent="0.2"/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10980782.75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2111640.5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2111640.5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418</v>
      </c>
      <c r="C51" s="45">
        <v>2111640.5</v>
      </c>
      <c r="D51" s="80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424</v>
      </c>
      <c r="C57" s="121">
        <f>+C58+C64</f>
        <v>8625777.25</v>
      </c>
      <c r="D57" s="80"/>
      <c r="E57" s="40"/>
    </row>
    <row r="58" spans="1:5" ht="20.399999999999999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8625777.25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8625777.25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243365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243365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243365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9271648.2200000007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9171529.9000000004</v>
      </c>
      <c r="D95" s="124">
        <f>C95/$C$94</f>
        <v>0.9892016696897501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7372302.9700000007</v>
      </c>
      <c r="D96" s="124">
        <f t="shared" ref="D96:D159" si="0">C96/$C$94</f>
        <v>0.79514481083278199</v>
      </c>
      <c r="E96" s="42"/>
    </row>
    <row r="97" spans="1:5" x14ac:dyDescent="0.2">
      <c r="A97" s="44">
        <v>5111</v>
      </c>
      <c r="B97" s="42" t="s">
        <v>279</v>
      </c>
      <c r="C97" s="45">
        <v>5109502.16</v>
      </c>
      <c r="D97" s="46">
        <f t="shared" si="0"/>
        <v>0.55108887209269031</v>
      </c>
      <c r="E97" s="42"/>
    </row>
    <row r="98" spans="1:5" x14ac:dyDescent="0.2">
      <c r="A98" s="44">
        <v>5112</v>
      </c>
      <c r="B98" s="42" t="s">
        <v>280</v>
      </c>
      <c r="C98" s="45">
        <v>114066</v>
      </c>
      <c r="D98" s="46">
        <f t="shared" si="0"/>
        <v>1.2302666936170707E-2</v>
      </c>
      <c r="E98" s="42"/>
    </row>
    <row r="99" spans="1:5" x14ac:dyDescent="0.2">
      <c r="A99" s="44">
        <v>5113</v>
      </c>
      <c r="B99" s="42" t="s">
        <v>281</v>
      </c>
      <c r="C99" s="45">
        <v>1384225.08</v>
      </c>
      <c r="D99" s="46">
        <f t="shared" si="0"/>
        <v>0.14929654869929912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764509.73</v>
      </c>
      <c r="D101" s="46">
        <f t="shared" si="0"/>
        <v>8.2456723104621835E-2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717458.89</v>
      </c>
      <c r="D103" s="124">
        <f t="shared" si="0"/>
        <v>7.7382022373579648E-2</v>
      </c>
      <c r="E103" s="42"/>
    </row>
    <row r="104" spans="1:5" x14ac:dyDescent="0.2">
      <c r="A104" s="44">
        <v>5121</v>
      </c>
      <c r="B104" s="42" t="s">
        <v>286</v>
      </c>
      <c r="C104" s="45">
        <v>315702.15999999997</v>
      </c>
      <c r="D104" s="46">
        <f t="shared" si="0"/>
        <v>3.405027374949305E-2</v>
      </c>
      <c r="E104" s="42"/>
    </row>
    <row r="105" spans="1:5" x14ac:dyDescent="0.2">
      <c r="A105" s="44">
        <v>5122</v>
      </c>
      <c r="B105" s="42" t="s">
        <v>287</v>
      </c>
      <c r="C105" s="45">
        <v>81436.17</v>
      </c>
      <c r="D105" s="46">
        <f t="shared" si="0"/>
        <v>8.7833541639697789E-3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2171</v>
      </c>
      <c r="D107" s="46">
        <f t="shared" si="0"/>
        <v>2.3415469919543601E-4</v>
      </c>
      <c r="E107" s="42"/>
    </row>
    <row r="108" spans="1:5" x14ac:dyDescent="0.2">
      <c r="A108" s="44">
        <v>5125</v>
      </c>
      <c r="B108" s="42" t="s">
        <v>290</v>
      </c>
      <c r="C108" s="45">
        <v>26964.799999999999</v>
      </c>
      <c r="D108" s="46">
        <f t="shared" si="0"/>
        <v>2.9083070625818023E-3</v>
      </c>
      <c r="E108" s="42"/>
    </row>
    <row r="109" spans="1:5" x14ac:dyDescent="0.2">
      <c r="A109" s="44">
        <v>5126</v>
      </c>
      <c r="B109" s="42" t="s">
        <v>291</v>
      </c>
      <c r="C109" s="45">
        <v>243461.14</v>
      </c>
      <c r="D109" s="46">
        <f t="shared" si="0"/>
        <v>2.625866881735511E-2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47723.62</v>
      </c>
      <c r="D112" s="46">
        <f t="shared" si="0"/>
        <v>5.1472638809844746E-3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1081768.04</v>
      </c>
      <c r="D113" s="124">
        <f t="shared" si="0"/>
        <v>0.11667483648338849</v>
      </c>
      <c r="E113" s="42"/>
    </row>
    <row r="114" spans="1:5" x14ac:dyDescent="0.2">
      <c r="A114" s="44">
        <v>5131</v>
      </c>
      <c r="B114" s="42" t="s">
        <v>296</v>
      </c>
      <c r="C114" s="45">
        <v>173395.94</v>
      </c>
      <c r="D114" s="46">
        <f t="shared" si="0"/>
        <v>1.8701738448829976E-2</v>
      </c>
      <c r="E114" s="42"/>
    </row>
    <row r="115" spans="1:5" x14ac:dyDescent="0.2">
      <c r="A115" s="44">
        <v>5132</v>
      </c>
      <c r="B115" s="42" t="s">
        <v>297</v>
      </c>
      <c r="C115" s="45">
        <v>21820</v>
      </c>
      <c r="D115" s="46">
        <f t="shared" si="0"/>
        <v>2.3534111176620976E-3</v>
      </c>
      <c r="E115" s="42"/>
    </row>
    <row r="116" spans="1:5" x14ac:dyDescent="0.2">
      <c r="A116" s="44">
        <v>5133</v>
      </c>
      <c r="B116" s="42" t="s">
        <v>298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299</v>
      </c>
      <c r="C117" s="45">
        <v>130586.52</v>
      </c>
      <c r="D117" s="46">
        <f t="shared" si="0"/>
        <v>1.4084498991054257E-2</v>
      </c>
      <c r="E117" s="42"/>
    </row>
    <row r="118" spans="1:5" x14ac:dyDescent="0.2">
      <c r="A118" s="44">
        <v>5135</v>
      </c>
      <c r="B118" s="42" t="s">
        <v>300</v>
      </c>
      <c r="C118" s="45">
        <v>433975.49</v>
      </c>
      <c r="D118" s="46">
        <f t="shared" si="0"/>
        <v>4.6806725158517713E-2</v>
      </c>
      <c r="E118" s="42"/>
    </row>
    <row r="119" spans="1:5" x14ac:dyDescent="0.2">
      <c r="A119" s="44">
        <v>5136</v>
      </c>
      <c r="B119" s="42" t="s">
        <v>301</v>
      </c>
      <c r="C119" s="45">
        <v>9202.26</v>
      </c>
      <c r="D119" s="46">
        <f t="shared" si="0"/>
        <v>9.9251608577530779E-4</v>
      </c>
      <c r="E119" s="42"/>
    </row>
    <row r="120" spans="1:5" x14ac:dyDescent="0.2">
      <c r="A120" s="44">
        <v>5137</v>
      </c>
      <c r="B120" s="42" t="s">
        <v>302</v>
      </c>
      <c r="C120" s="45">
        <v>5043.6499999999996</v>
      </c>
      <c r="D120" s="46">
        <f t="shared" si="0"/>
        <v>5.4398634205299898E-4</v>
      </c>
      <c r="E120" s="42"/>
    </row>
    <row r="121" spans="1:5" x14ac:dyDescent="0.2">
      <c r="A121" s="44">
        <v>5138</v>
      </c>
      <c r="B121" s="42" t="s">
        <v>303</v>
      </c>
      <c r="C121" s="45">
        <v>111280.18</v>
      </c>
      <c r="D121" s="46">
        <f t="shared" si="0"/>
        <v>1.2002200402724079E-2</v>
      </c>
      <c r="E121" s="42"/>
    </row>
    <row r="122" spans="1:5" x14ac:dyDescent="0.2">
      <c r="A122" s="44">
        <v>5139</v>
      </c>
      <c r="B122" s="42" t="s">
        <v>304</v>
      </c>
      <c r="C122" s="45">
        <v>196464</v>
      </c>
      <c r="D122" s="46">
        <f t="shared" si="0"/>
        <v>2.1189759936772062E-2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100118.32</v>
      </c>
      <c r="D123" s="124">
        <f t="shared" si="0"/>
        <v>1.0798330310249843E-2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100118.32</v>
      </c>
      <c r="D133" s="124">
        <f t="shared" si="0"/>
        <v>1.0798330310249843E-2</v>
      </c>
      <c r="E133" s="42"/>
    </row>
    <row r="134" spans="1:5" x14ac:dyDescent="0.2">
      <c r="A134" s="44">
        <v>5241</v>
      </c>
      <c r="B134" s="42" t="s">
        <v>314</v>
      </c>
      <c r="C134" s="45">
        <v>100118.32</v>
      </c>
      <c r="D134" s="46">
        <f t="shared" si="0"/>
        <v>1.0798330310249843E-2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8" spans="1:5" x14ac:dyDescent="0.2">
      <c r="A218" s="1" t="s">
        <v>603</v>
      </c>
      <c r="C218" s="1" t="s">
        <v>604</v>
      </c>
    </row>
    <row r="219" spans="1:5" x14ac:dyDescent="0.2">
      <c r="A219" s="1" t="s">
        <v>609</v>
      </c>
      <c r="C219" s="1" t="s">
        <v>611</v>
      </c>
    </row>
    <row r="220" spans="1:5" x14ac:dyDescent="0.2">
      <c r="A220" s="1" t="s">
        <v>610</v>
      </c>
      <c r="C220" s="1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31496062992125984" right="0.31496062992125984" top="0.35433070866141736" bottom="0.35433070866141736" header="0.31496062992125984" footer="0.31496062992125984"/>
  <pageSetup scale="93" fitToHeight="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9"/>
  <sheetViews>
    <sheetView topLeftCell="A160" zoomScale="80" zoomScaleNormal="80" workbookViewId="0">
      <selection activeCell="A177" sqref="A177:E180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899999999999999" customHeight="1" x14ac:dyDescent="0.3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899999999999999" customHeight="1" x14ac:dyDescent="0.3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3</v>
      </c>
    </row>
    <row r="4" spans="1:8" s="11" customFormat="1" ht="18.899999999999999" customHeight="1" x14ac:dyDescent="0.3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487638.79</v>
      </c>
      <c r="D15" s="18">
        <v>487263.44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16</v>
      </c>
      <c r="D16" s="18">
        <v>16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19539.05</v>
      </c>
      <c r="D20" s="18">
        <v>19539.05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10000</v>
      </c>
      <c r="D21" s="18">
        <v>10000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928</v>
      </c>
      <c r="D23" s="18">
        <v>928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5447.71</v>
      </c>
      <c r="D25" s="18">
        <v>5447.71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4323370.16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4313890.16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9480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3823075.6300000004</v>
      </c>
      <c r="D64" s="18">
        <f t="shared" ref="D64:E64" si="0">SUM(D65:D72)</f>
        <v>0</v>
      </c>
      <c r="E64" s="18">
        <f t="shared" si="0"/>
        <v>592456.93000000005</v>
      </c>
    </row>
    <row r="65" spans="1:9" x14ac:dyDescent="0.2">
      <c r="A65" s="16">
        <v>1241</v>
      </c>
      <c r="B65" s="14" t="s">
        <v>157</v>
      </c>
      <c r="C65" s="18">
        <v>611495.18000000005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3146538.99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592456.93000000005</v>
      </c>
    </row>
    <row r="70" spans="1:9" x14ac:dyDescent="0.2">
      <c r="A70" s="16">
        <v>1246</v>
      </c>
      <c r="B70" s="14" t="s">
        <v>162</v>
      </c>
      <c r="C70" s="18">
        <v>65041.46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178703.41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178703.41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169069.15</v>
      </c>
      <c r="D110" s="18">
        <f>SUM(D111:D119)</f>
        <v>169069.15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111643.32</v>
      </c>
      <c r="D111" s="18">
        <f>C111</f>
        <v>111643.32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5328.4</v>
      </c>
      <c r="D112" s="18">
        <f t="shared" ref="D112:D119" si="1">C112</f>
        <v>5328.4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928</v>
      </c>
      <c r="D113" s="18">
        <f t="shared" si="1"/>
        <v>928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8179.05</v>
      </c>
      <c r="D117" s="18">
        <f t="shared" si="1"/>
        <v>8179.05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42990.38</v>
      </c>
      <c r="D119" s="18">
        <f t="shared" si="1"/>
        <v>42990.38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7" spans="1:3" x14ac:dyDescent="0.2">
      <c r="A177" s="1" t="s">
        <v>603</v>
      </c>
      <c r="C177" s="1" t="s">
        <v>604</v>
      </c>
    </row>
    <row r="178" spans="1:3" x14ac:dyDescent="0.2">
      <c r="A178" s="1" t="s">
        <v>609</v>
      </c>
      <c r="C178" s="1" t="s">
        <v>611</v>
      </c>
    </row>
    <row r="179" spans="1:3" x14ac:dyDescent="0.2">
      <c r="A179" s="1" t="s">
        <v>610</v>
      </c>
      <c r="C179" s="1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B33" sqref="B33:E35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899999999999999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899999999999999" customHeight="1" x14ac:dyDescent="0.2">
      <c r="A3" s="173" t="s">
        <v>601</v>
      </c>
      <c r="B3" s="173"/>
      <c r="C3" s="173"/>
      <c r="D3" s="21" t="s">
        <v>499</v>
      </c>
      <c r="E3" s="22">
        <v>3</v>
      </c>
    </row>
    <row r="4" spans="1:5" ht="18.899999999999999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2424341.91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1709134.53</v>
      </c>
    </row>
    <row r="16" spans="1:5" x14ac:dyDescent="0.2">
      <c r="A16" s="27">
        <v>3220</v>
      </c>
      <c r="B16" s="23" t="s">
        <v>387</v>
      </c>
      <c r="C16" s="28">
        <v>9184803.8300000001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3" spans="2:6" x14ac:dyDescent="0.2">
      <c r="B33" s="1" t="s">
        <v>603</v>
      </c>
      <c r="C33" s="14"/>
      <c r="D33" s="1" t="s">
        <v>604</v>
      </c>
      <c r="E33" s="14"/>
      <c r="F33" s="14"/>
    </row>
    <row r="34" spans="2:6" x14ac:dyDescent="0.2">
      <c r="B34" s="1" t="s">
        <v>609</v>
      </c>
      <c r="C34" s="14"/>
      <c r="D34" s="1" t="s">
        <v>611</v>
      </c>
      <c r="E34" s="14"/>
      <c r="F34" s="14"/>
    </row>
    <row r="35" spans="2:6" x14ac:dyDescent="0.2">
      <c r="B35" s="1" t="s">
        <v>610</v>
      </c>
      <c r="C35" s="14"/>
      <c r="D35" s="1" t="s">
        <v>608</v>
      </c>
      <c r="E35" s="14"/>
      <c r="F35" s="14"/>
    </row>
    <row r="36" spans="2:6" x14ac:dyDescent="0.2">
      <c r="B36" s="14"/>
      <c r="C36" s="14"/>
      <c r="D36" s="14"/>
      <c r="E36" s="14"/>
      <c r="F36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31496062992125984" right="0.31496062992125984" top="0.35433070866141736" bottom="0.35433070866141736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2"/>
  <sheetViews>
    <sheetView topLeftCell="A139" zoomScale="130" zoomScaleNormal="130" workbookViewId="0">
      <selection activeCell="B150" sqref="B150:E152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899999999999999" customHeight="1" x14ac:dyDescent="0.3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899999999999999" customHeight="1" x14ac:dyDescent="0.3">
      <c r="A3" s="173" t="s">
        <v>601</v>
      </c>
      <c r="B3" s="173"/>
      <c r="C3" s="173"/>
      <c r="D3" s="21" t="s">
        <v>499</v>
      </c>
      <c r="E3" s="22">
        <v>3</v>
      </c>
    </row>
    <row r="4" spans="1:5" s="29" customFormat="1" ht="18.899999999999999" customHeight="1" x14ac:dyDescent="0.3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5347046.43</v>
      </c>
      <c r="D10" s="28">
        <v>5123127.63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5347046.43</v>
      </c>
      <c r="D16" s="84">
        <f>SUM(D9:D15)</f>
        <v>5123127.63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769131</v>
      </c>
      <c r="D29" s="84">
        <f>SUM(D30:D37)</f>
        <v>22664.15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22664.15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769131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769131</v>
      </c>
      <c r="D44" s="84">
        <f>D21+D29+D38</f>
        <v>22664.15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1709134.53</v>
      </c>
      <c r="D48" s="84">
        <v>1526147.93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393746.76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65110.62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65110.62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65110.62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328636.14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22649.15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288387.96999999997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17599.02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5" x14ac:dyDescent="0.2">
      <c r="A145" s="27"/>
      <c r="B145" s="91" t="s">
        <v>538</v>
      </c>
      <c r="C145" s="84">
        <f>C48+C49+C103-C109-C112</f>
        <v>1709134.53</v>
      </c>
      <c r="D145" s="84">
        <f>D48+D49+D103-D109-D112</f>
        <v>1919894.69</v>
      </c>
    </row>
    <row r="147" spans="1:5" x14ac:dyDescent="0.2">
      <c r="B147" s="23" t="s">
        <v>517</v>
      </c>
    </row>
    <row r="150" spans="1:5" x14ac:dyDescent="0.2">
      <c r="B150" s="1" t="s">
        <v>603</v>
      </c>
      <c r="C150" s="14"/>
      <c r="D150" s="1" t="s">
        <v>604</v>
      </c>
      <c r="E150" s="14"/>
    </row>
    <row r="151" spans="1:5" x14ac:dyDescent="0.2">
      <c r="B151" s="1" t="s">
        <v>609</v>
      </c>
      <c r="C151" s="14"/>
      <c r="D151" s="1" t="s">
        <v>611</v>
      </c>
      <c r="E151" s="14"/>
    </row>
    <row r="152" spans="1:5" x14ac:dyDescent="0.2">
      <c r="B152" s="1" t="s">
        <v>610</v>
      </c>
      <c r="C152" s="14"/>
      <c r="D152" s="1" t="s">
        <v>608</v>
      </c>
      <c r="E152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31496062992125984" right="0.31496062992125984" top="0.35433070866141736" bottom="0.35433070866141736" header="0.31496062992125984" footer="0.31496062992125984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showGridLines="0" workbookViewId="0">
      <selection activeCell="A27" sqref="A27:E31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4" t="s">
        <v>600</v>
      </c>
      <c r="B1" s="175"/>
      <c r="C1" s="176"/>
    </row>
    <row r="2" spans="1:3" s="30" customFormat="1" ht="18" customHeight="1" x14ac:dyDescent="0.3">
      <c r="A2" s="177" t="s">
        <v>505</v>
      </c>
      <c r="B2" s="178"/>
      <c r="C2" s="179"/>
    </row>
    <row r="3" spans="1:3" s="30" customFormat="1" ht="18" customHeight="1" x14ac:dyDescent="0.3">
      <c r="A3" s="177" t="s">
        <v>601</v>
      </c>
      <c r="B3" s="178"/>
      <c r="C3" s="179"/>
    </row>
    <row r="4" spans="1:3" s="32" customFormat="1" ht="18" customHeight="1" x14ac:dyDescent="0.2">
      <c r="A4" s="180" t="s">
        <v>506</v>
      </c>
      <c r="B4" s="181"/>
      <c r="C4" s="182"/>
    </row>
    <row r="5" spans="1:3" s="32" customFormat="1" ht="18" customHeight="1" x14ac:dyDescent="0.2">
      <c r="A5" s="183" t="s">
        <v>405</v>
      </c>
      <c r="B5" s="184"/>
      <c r="C5" s="147">
        <v>2024</v>
      </c>
    </row>
    <row r="6" spans="1:3" x14ac:dyDescent="0.2">
      <c r="A6" s="47" t="s">
        <v>434</v>
      </c>
      <c r="B6" s="47"/>
      <c r="C6" s="92">
        <v>10980782.75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4" x14ac:dyDescent="0.2">
      <c r="A17" s="58">
        <v>3.1</v>
      </c>
      <c r="B17" s="52" t="s">
        <v>445</v>
      </c>
      <c r="C17" s="94">
        <v>0</v>
      </c>
    </row>
    <row r="18" spans="1:4" x14ac:dyDescent="0.2">
      <c r="A18" s="59">
        <v>3.2</v>
      </c>
      <c r="B18" s="52" t="s">
        <v>443</v>
      </c>
      <c r="C18" s="94">
        <v>0</v>
      </c>
    </row>
    <row r="19" spans="1:4" x14ac:dyDescent="0.2">
      <c r="A19" s="59">
        <v>3.3</v>
      </c>
      <c r="B19" s="54" t="s">
        <v>444</v>
      </c>
      <c r="C19" s="95">
        <v>0</v>
      </c>
    </row>
    <row r="20" spans="1:4" x14ac:dyDescent="0.2">
      <c r="A20" s="48"/>
      <c r="B20" s="60"/>
      <c r="C20" s="61"/>
    </row>
    <row r="21" spans="1:4" x14ac:dyDescent="0.2">
      <c r="A21" s="62" t="s">
        <v>548</v>
      </c>
      <c r="B21" s="62"/>
      <c r="C21" s="92">
        <f>C6+C8-C16</f>
        <v>10980782.75</v>
      </c>
    </row>
    <row r="23" spans="1:4" x14ac:dyDescent="0.2">
      <c r="B23" s="31" t="s">
        <v>517</v>
      </c>
    </row>
    <row r="27" spans="1:4" x14ac:dyDescent="0.2">
      <c r="A27" s="1" t="s">
        <v>603</v>
      </c>
      <c r="B27" s="14"/>
      <c r="C27" s="1" t="s">
        <v>604</v>
      </c>
      <c r="D27" s="14"/>
    </row>
    <row r="28" spans="1:4" x14ac:dyDescent="0.2">
      <c r="A28" s="1" t="s">
        <v>609</v>
      </c>
      <c r="B28" s="14"/>
      <c r="C28" s="1" t="s">
        <v>611</v>
      </c>
      <c r="D28" s="14"/>
    </row>
    <row r="29" spans="1:4" x14ac:dyDescent="0.2">
      <c r="A29" s="1" t="s">
        <v>610</v>
      </c>
      <c r="B29" s="14"/>
      <c r="C29" s="1" t="s">
        <v>608</v>
      </c>
      <c r="D29" s="14"/>
    </row>
  </sheetData>
  <mergeCells count="5">
    <mergeCell ref="A1:C1"/>
    <mergeCell ref="A2:C2"/>
    <mergeCell ref="A3:C3"/>
    <mergeCell ref="A4:C4"/>
    <mergeCell ref="A5:B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workbookViewId="0">
      <selection sqref="A1:E48"/>
    </sheetView>
  </sheetViews>
  <sheetFormatPr baseColWidth="10" defaultColWidth="11.44140625" defaultRowHeight="10.199999999999999" x14ac:dyDescent="0.2"/>
  <cols>
    <col min="1" max="1" width="3.6640625" style="31" customWidth="1"/>
    <col min="2" max="2" width="55.664062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5" t="s">
        <v>600</v>
      </c>
      <c r="B1" s="186"/>
      <c r="C1" s="187"/>
    </row>
    <row r="2" spans="1:3" s="33" customFormat="1" ht="18.899999999999999" customHeight="1" x14ac:dyDescent="0.3">
      <c r="A2" s="188" t="s">
        <v>507</v>
      </c>
      <c r="B2" s="189"/>
      <c r="C2" s="190"/>
    </row>
    <row r="3" spans="1:3" s="33" customFormat="1" ht="18.899999999999999" customHeight="1" x14ac:dyDescent="0.3">
      <c r="A3" s="188" t="s">
        <v>601</v>
      </c>
      <c r="B3" s="189"/>
      <c r="C3" s="190"/>
    </row>
    <row r="4" spans="1:3" x14ac:dyDescent="0.2">
      <c r="A4" s="180" t="s">
        <v>506</v>
      </c>
      <c r="B4" s="181"/>
      <c r="C4" s="182"/>
    </row>
    <row r="5" spans="1:3" ht="22.2" customHeight="1" x14ac:dyDescent="0.2">
      <c r="A5" s="191" t="s">
        <v>405</v>
      </c>
      <c r="B5" s="192"/>
      <c r="C5" s="147">
        <v>2024</v>
      </c>
    </row>
    <row r="6" spans="1:3" x14ac:dyDescent="0.2">
      <c r="A6" s="72" t="s">
        <v>447</v>
      </c>
      <c r="B6" s="47"/>
      <c r="C6" s="96">
        <v>10040779.220000001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769131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769131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4" x14ac:dyDescent="0.2">
      <c r="A33" s="78" t="s">
        <v>470</v>
      </c>
      <c r="B33" s="65" t="s">
        <v>40</v>
      </c>
      <c r="C33" s="97">
        <v>0</v>
      </c>
    </row>
    <row r="34" spans="1:4" x14ac:dyDescent="0.2">
      <c r="A34" s="78" t="s">
        <v>471</v>
      </c>
      <c r="B34" s="65" t="s">
        <v>367</v>
      </c>
      <c r="C34" s="97">
        <v>0</v>
      </c>
    </row>
    <row r="35" spans="1:4" x14ac:dyDescent="0.2">
      <c r="A35" s="78" t="s">
        <v>472</v>
      </c>
      <c r="B35" s="65" t="s">
        <v>373</v>
      </c>
      <c r="C35" s="97">
        <v>0</v>
      </c>
    </row>
    <row r="36" spans="1:4" x14ac:dyDescent="0.2">
      <c r="A36" s="78" t="s">
        <v>473</v>
      </c>
      <c r="B36" s="65" t="s">
        <v>381</v>
      </c>
      <c r="C36" s="97">
        <v>0</v>
      </c>
    </row>
    <row r="37" spans="1:4" x14ac:dyDescent="0.2">
      <c r="A37" s="78" t="s">
        <v>550</v>
      </c>
      <c r="B37" s="65" t="s">
        <v>598</v>
      </c>
      <c r="C37" s="97">
        <v>0</v>
      </c>
    </row>
    <row r="38" spans="1:4" x14ac:dyDescent="0.2">
      <c r="A38" s="78" t="s">
        <v>551</v>
      </c>
      <c r="B38" s="73" t="s">
        <v>474</v>
      </c>
      <c r="C38" s="99">
        <v>0</v>
      </c>
    </row>
    <row r="39" spans="1:4" x14ac:dyDescent="0.2">
      <c r="A39" s="66"/>
      <c r="B39" s="69"/>
      <c r="C39" s="70"/>
    </row>
    <row r="40" spans="1:4" x14ac:dyDescent="0.2">
      <c r="A40" s="71" t="s">
        <v>549</v>
      </c>
      <c r="B40" s="47"/>
      <c r="C40" s="92">
        <f>C6-C8+C31</f>
        <v>9271648.2200000007</v>
      </c>
    </row>
    <row r="42" spans="1:4" x14ac:dyDescent="0.2">
      <c r="A42" s="31" t="s">
        <v>517</v>
      </c>
    </row>
    <row r="45" spans="1:4" x14ac:dyDescent="0.2">
      <c r="A45" s="1" t="s">
        <v>603</v>
      </c>
      <c r="B45" s="14"/>
      <c r="C45" s="1" t="s">
        <v>604</v>
      </c>
      <c r="D45" s="14"/>
    </row>
    <row r="46" spans="1:4" x14ac:dyDescent="0.2">
      <c r="A46" s="1" t="s">
        <v>609</v>
      </c>
      <c r="B46" s="14"/>
      <c r="C46" s="1" t="s">
        <v>611</v>
      </c>
      <c r="D46" s="14"/>
    </row>
    <row r="47" spans="1:4" x14ac:dyDescent="0.2">
      <c r="A47" s="1" t="s">
        <v>610</v>
      </c>
      <c r="B47" s="14"/>
      <c r="C47" s="1" t="s">
        <v>608</v>
      </c>
      <c r="D47" s="14"/>
    </row>
  </sheetData>
  <mergeCells count="5">
    <mergeCell ref="A1:C1"/>
    <mergeCell ref="A2:C2"/>
    <mergeCell ref="A3:C3"/>
    <mergeCell ref="A4:C4"/>
    <mergeCell ref="A5:B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workbookViewId="0">
      <selection sqref="A1:J65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4" width="17.44140625" style="23" customWidth="1"/>
    <col min="5" max="5" width="15.5546875" style="23" customWidth="1"/>
    <col min="6" max="6" width="12.109375" style="23" customWidth="1"/>
    <col min="7" max="7" width="15.109375" style="23" customWidth="1"/>
    <col min="8" max="8" width="9.88671875" style="23" customWidth="1"/>
    <col min="9" max="9" width="10.88671875" style="23" customWidth="1"/>
    <col min="10" max="10" width="13.6640625" style="23" customWidth="1"/>
    <col min="11" max="16384" width="9.109375" style="23"/>
  </cols>
  <sheetData>
    <row r="1" spans="1:10" ht="18.899999999999999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899999999999999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899999999999999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3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1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13036699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-3241700.77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1185784.52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-10980782.75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-13036699</v>
      </c>
    </row>
    <row r="51" spans="1:3" x14ac:dyDescent="0.2">
      <c r="A51" s="23">
        <v>8220</v>
      </c>
      <c r="B51" s="112" t="s">
        <v>46</v>
      </c>
      <c r="C51" s="114">
        <v>4537913.3099999996</v>
      </c>
    </row>
    <row r="52" spans="1:3" x14ac:dyDescent="0.2">
      <c r="A52" s="23">
        <v>8230</v>
      </c>
      <c r="B52" s="112" t="s">
        <v>599</v>
      </c>
      <c r="C52" s="114">
        <v>-2266516.2999999998</v>
      </c>
    </row>
    <row r="53" spans="1:3" x14ac:dyDescent="0.2">
      <c r="A53" s="23">
        <v>8240</v>
      </c>
      <c r="B53" s="112" t="s">
        <v>45</v>
      </c>
      <c r="C53" s="114">
        <v>724522.77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10040779.220000001</v>
      </c>
    </row>
    <row r="58" spans="1:3" x14ac:dyDescent="0.2">
      <c r="B58" s="14" t="s">
        <v>517</v>
      </c>
    </row>
    <row r="63" spans="1:3" x14ac:dyDescent="0.2">
      <c r="B63" s="23" t="s">
        <v>603</v>
      </c>
      <c r="C63" s="23" t="s">
        <v>604</v>
      </c>
    </row>
    <row r="64" spans="1:3" x14ac:dyDescent="0.2">
      <c r="B64" s="23" t="s">
        <v>605</v>
      </c>
      <c r="C64" s="23" t="s">
        <v>606</v>
      </c>
    </row>
    <row r="65" spans="2:3" x14ac:dyDescent="0.2">
      <c r="B65" s="23" t="s">
        <v>607</v>
      </c>
      <c r="C65" s="23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64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'Notas a los Edos Financieros'!Área_de_impresión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2024-10-23T21:04:48Z</cp:lastPrinted>
  <dcterms:created xsi:type="dcterms:W3CDTF">2012-12-11T20:36:24Z</dcterms:created>
  <dcterms:modified xsi:type="dcterms:W3CDTF">2024-10-23T21:04:58Z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